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548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L195" i="1"/>
  <c r="J195"/>
  <c r="I195"/>
  <c r="H195"/>
  <c r="G195"/>
  <c r="F195"/>
  <c r="L176"/>
  <c r="J176"/>
  <c r="I176"/>
  <c r="H176"/>
  <c r="G176"/>
  <c r="F176"/>
  <c r="L157"/>
  <c r="J157"/>
  <c r="I157"/>
  <c r="H157"/>
  <c r="G157"/>
  <c r="F157"/>
  <c r="L118"/>
  <c r="J118"/>
  <c r="I118"/>
  <c r="H118"/>
  <c r="G118"/>
  <c r="F118"/>
  <c r="L185"/>
  <c r="J185"/>
  <c r="I185"/>
  <c r="H185"/>
  <c r="H196" s="1"/>
  <c r="G196"/>
  <c r="F185"/>
  <c r="F196" s="1"/>
  <c r="L166"/>
  <c r="J166"/>
  <c r="I166"/>
  <c r="H166"/>
  <c r="G166"/>
  <c r="F166"/>
  <c r="F177" s="1"/>
  <c r="L146"/>
  <c r="J146"/>
  <c r="J158" s="1"/>
  <c r="I146"/>
  <c r="H146"/>
  <c r="G146"/>
  <c r="G158" s="1"/>
  <c r="F146"/>
  <c r="F158" s="1"/>
  <c r="L137"/>
  <c r="J137"/>
  <c r="I137"/>
  <c r="H137"/>
  <c r="G137"/>
  <c r="F137"/>
  <c r="L127"/>
  <c r="J127"/>
  <c r="J138" s="1"/>
  <c r="I127"/>
  <c r="H127"/>
  <c r="G127"/>
  <c r="F127"/>
  <c r="F138" s="1"/>
  <c r="L108"/>
  <c r="J108"/>
  <c r="I108"/>
  <c r="H108"/>
  <c r="G108"/>
  <c r="G119" s="1"/>
  <c r="F108"/>
  <c r="B196"/>
  <c r="A196"/>
  <c r="B186"/>
  <c r="A186"/>
  <c r="B177"/>
  <c r="A177"/>
  <c r="B167"/>
  <c r="A167"/>
  <c r="B158"/>
  <c r="A158"/>
  <c r="B147"/>
  <c r="A147"/>
  <c r="B138"/>
  <c r="A138"/>
  <c r="B128"/>
  <c r="A128"/>
  <c r="B119"/>
  <c r="A119"/>
  <c r="B109"/>
  <c r="A109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I62" s="1"/>
  <c r="H5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J196" l="1"/>
  <c r="L177"/>
  <c r="L158"/>
  <c r="L119"/>
  <c r="L43"/>
  <c r="G177"/>
  <c r="H177"/>
  <c r="L138"/>
  <c r="L81"/>
  <c r="G43"/>
  <c r="G100"/>
  <c r="I138"/>
  <c r="G138"/>
  <c r="I158"/>
  <c r="I177"/>
  <c r="I196"/>
  <c r="I119"/>
  <c r="F119"/>
  <c r="J119"/>
  <c r="H138"/>
  <c r="H158"/>
  <c r="H119"/>
  <c r="L196"/>
  <c r="I100"/>
  <c r="I24"/>
  <c r="G24"/>
  <c r="J177"/>
  <c r="I81"/>
  <c r="G81"/>
  <c r="L62"/>
  <c r="L100"/>
  <c r="J100"/>
  <c r="H100"/>
  <c r="F100"/>
  <c r="J81"/>
  <c r="H81"/>
  <c r="F81"/>
  <c r="G62"/>
  <c r="J62"/>
  <c r="H62"/>
  <c r="F62"/>
  <c r="I43"/>
  <c r="J43"/>
  <c r="H43"/>
  <c r="F43"/>
  <c r="F24"/>
  <c r="L24"/>
  <c r="J24"/>
  <c r="H24"/>
  <c r="I197" l="1"/>
  <c r="G197"/>
  <c r="L197"/>
  <c r="F197"/>
  <c r="J197"/>
  <c r="H197"/>
</calcChain>
</file>

<file path=xl/sharedStrings.xml><?xml version="1.0" encoding="utf-8"?>
<sst xmlns="http://schemas.openxmlformats.org/spreadsheetml/2006/main" count="343" uniqueCount="125">
  <si>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</si>
  <si>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</si>
  <si>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</si>
  <si>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</si>
  <si>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</si>
  <si>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</si>
  <si>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</si>
  <si>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</si>
  <si>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</si>
  <si>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</si>
  <si>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</si>
  <si>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</si>
  <si>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</si>
  <si>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</si>
  <si>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</si>
  <si>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</si>
  <si>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</si>
  <si>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</si>
  <si>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</si>
  <si>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</si>
  <si>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</si>
  <si>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</si>
  <si>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</si>
  <si>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</si>
  <si>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</si>
  <si>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</si>
  <si>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</si>
  <si>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</si>
  <si>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</si>
  <si>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</si>
  <si>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</si>
  <si>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</si>
  <si>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</si>
  <si>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</si>
  <si>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</si>
  <si>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</si>
  <si>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</si>
  <si>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</si>
  <si>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</si>
  <si>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</si>
  <si>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Хлеб пшеничный</t>
  </si>
  <si>
    <t>пром.</t>
  </si>
  <si>
    <t>П/Ф</t>
  </si>
  <si>
    <t>Хлеб ржаной</t>
  </si>
  <si>
    <t>Хлеб</t>
  </si>
  <si>
    <t>Картофельное пюре</t>
  </si>
  <si>
    <t>54-11г</t>
  </si>
  <si>
    <t>Суп картофельный с макаронными изделиями</t>
  </si>
  <si>
    <t>54-7с</t>
  </si>
  <si>
    <t>Рис отварной</t>
  </si>
  <si>
    <t>54-6г</t>
  </si>
  <si>
    <t>фрукт</t>
  </si>
  <si>
    <t>Яблоко</t>
  </si>
  <si>
    <t>Салат из белокочанной капусты</t>
  </si>
  <si>
    <t>54-7з</t>
  </si>
  <si>
    <t>Компот из смеси сухофруктов</t>
  </si>
  <si>
    <t>Борщ с капустой и картофелем со сметаной</t>
  </si>
  <si>
    <t>54-2с</t>
  </si>
  <si>
    <t>54-10с</t>
  </si>
  <si>
    <t>53-19з</t>
  </si>
  <si>
    <t>Апельсин</t>
  </si>
  <si>
    <t>Каша гречневая рассыпчатая</t>
  </si>
  <si>
    <t>54-4г</t>
  </si>
  <si>
    <t>54-8с</t>
  </si>
  <si>
    <t>Салат из свеклы с курагой и изюмом</t>
  </si>
  <si>
    <t>54-14з</t>
  </si>
  <si>
    <t>54-9с</t>
  </si>
  <si>
    <t>54-9р</t>
  </si>
  <si>
    <t>54-11з</t>
  </si>
  <si>
    <t>Салат из моркови и яблок</t>
  </si>
  <si>
    <t>Мурсалимов Р.Г.</t>
  </si>
  <si>
    <t>МКОУ " Ермолаевская средняя школа"</t>
  </si>
  <si>
    <t>Суп гороховый</t>
  </si>
  <si>
    <t>54-18м</t>
  </si>
  <si>
    <t>Напиток из шиповника</t>
  </si>
  <si>
    <t>54-13хн</t>
  </si>
  <si>
    <t>Сыр твердых сортов в нарезке</t>
  </si>
  <si>
    <t>54-1з</t>
  </si>
  <si>
    <t>Салат картофельный с морковью и зеленым горошком</t>
  </si>
  <si>
    <t>54-34з</t>
  </si>
  <si>
    <t>Суп крестьянский с крупой (крупа перловая)</t>
  </si>
  <si>
    <t>Рыба запеченная в сметанном соусе (горбша)</t>
  </si>
  <si>
    <t>54-8р</t>
  </si>
  <si>
    <t>Компот из клубники</t>
  </si>
  <si>
    <t>54-31хн</t>
  </si>
  <si>
    <t>Плов с курицей</t>
  </si>
  <si>
    <t>54-12м</t>
  </si>
  <si>
    <t>напиток тыквенный</t>
  </si>
  <si>
    <t>Йогурт 3,2%</t>
  </si>
  <si>
    <t>Щи из свежей капусты со сметаной</t>
  </si>
  <si>
    <t>54-1с</t>
  </si>
  <si>
    <t>54-6м</t>
  </si>
  <si>
    <t>Сок морковный</t>
  </si>
  <si>
    <t>54-24с</t>
  </si>
  <si>
    <t>Макароны отварные с сыром</t>
  </si>
  <si>
    <t>54-3г</t>
  </si>
  <si>
    <t>Сок апельсиновый</t>
  </si>
  <si>
    <t xml:space="preserve">Суп фасолевый </t>
  </si>
  <si>
    <t>Кисель из брусники</t>
  </si>
  <si>
    <t>54-21хн</t>
  </si>
  <si>
    <t>масло сливочное порциями</t>
  </si>
  <si>
    <t>54-12с</t>
  </si>
  <si>
    <t>54-23м</t>
  </si>
  <si>
    <t>Компот из вишни</t>
  </si>
  <si>
    <t>54-6хн</t>
  </si>
  <si>
    <t>Суп с рыбными консервами (горбуша)</t>
  </si>
  <si>
    <t>Компот из чернослива</t>
  </si>
  <si>
    <t>54-3хн</t>
  </si>
  <si>
    <t>Рыба запеченная в сметанном соусе</t>
  </si>
  <si>
    <t>Сок Яблочный</t>
  </si>
  <si>
    <t>Суп крестьянский с крупой (крупа рисовая)</t>
  </si>
  <si>
    <t>54-11с</t>
  </si>
  <si>
    <t>Макароны отварные</t>
  </si>
  <si>
    <t>54-1г</t>
  </si>
  <si>
    <t>54-1хн</t>
  </si>
  <si>
    <t xml:space="preserve">Печень говяжья по-страгоновски </t>
  </si>
  <si>
    <t>Соус красный основной</t>
  </si>
  <si>
    <t>54-3соус</t>
  </si>
  <si>
    <t>Котлеты "Домашние"</t>
  </si>
  <si>
    <t xml:space="preserve">Тефтели "Натуральные" </t>
  </si>
  <si>
    <t>Соус белый основной</t>
  </si>
  <si>
    <t>54-2соус</t>
  </si>
  <si>
    <t xml:space="preserve">Биточек из курицы </t>
  </si>
  <si>
    <t>Биточек из говядины</t>
  </si>
  <si>
    <t xml:space="preserve">Биточек из говядины 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</si>
</sst>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/>
    <xf numFmtId="0" fontId="12" fillId="4" borderId="2" xfId="0" applyFont="1" applyFill="1" applyBorder="1" applyAlignment="1" applyProtection="1">
      <alignment wrapText="1"/>
      <protection locked="0"/>
    </xf>
    <xf numFmtId="0" fontId="1" fillId="0" borderId="2" xfId="0" applyFont="1" applyBorder="1"/>
    <xf numFmtId="0" fontId="1" fillId="5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97"/>
  <sheetViews>
    <sheetView tabSelected="1" zoomScale="90" zoomScaleNormal="90" workbookViewId="0">
      <pane xSplit="4" ySplit="5" topLeftCell="E9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5" ht="15">
      <c r="A1" s="1" t="s">
        <v>7</v>
      </c>
      <c r="C1" s="60" t="s">
        <v>71</v>
      </c>
      <c r="D1" s="61"/>
      <c r="E1" s="61"/>
      <c r="F1" s="12" t="s">
        <v>16</v>
      </c>
      <c r="G1" s="2" t="s">
        <v>17</v>
      </c>
      <c r="H1" s="62" t="s">
        <v>39</v>
      </c>
      <c r="I1" s="62"/>
      <c r="J1" s="62"/>
      <c r="K1" s="62"/>
    </row>
    <row r="2" spans="1:15" ht="18">
      <c r="A2" s="35" t="s">
        <v>6</v>
      </c>
      <c r="C2" s="2"/>
      <c r="G2" s="2" t="s">
        <v>18</v>
      </c>
      <c r="H2" s="62" t="s">
        <v>70</v>
      </c>
      <c r="I2" s="62"/>
      <c r="J2" s="62"/>
      <c r="K2" s="62"/>
    </row>
    <row r="3" spans="1:15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5">
      <c r="C4" s="2"/>
      <c r="D4" s="4"/>
      <c r="H4" s="47" t="s">
        <v>36</v>
      </c>
      <c r="I4" s="47" t="s">
        <v>37</v>
      </c>
      <c r="J4" s="47" t="s">
        <v>38</v>
      </c>
    </row>
    <row r="5" spans="1:15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5" ht="1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5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5" ht="1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5" ht="1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5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5" ht="15">
      <c r="A11" s="23"/>
      <c r="B11" s="15"/>
      <c r="C11" s="11"/>
      <c r="D11" s="6" t="s">
        <v>23</v>
      </c>
      <c r="E11" s="42"/>
      <c r="F11" s="43"/>
      <c r="G11" s="43"/>
      <c r="H11" s="43"/>
      <c r="I11" s="43"/>
      <c r="J11" s="43"/>
      <c r="K11" s="44"/>
      <c r="L11" s="43"/>
    </row>
    <row r="12" spans="1:15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5" ht="1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  <c r="O13" s="56"/>
    </row>
    <row r="14" spans="1:15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5" ht="15">
      <c r="A15" s="23"/>
      <c r="B15" s="15"/>
      <c r="C15" s="11"/>
      <c r="D15" s="7" t="s">
        <v>27</v>
      </c>
      <c r="E15" s="57" t="s">
        <v>72</v>
      </c>
      <c r="F15" s="43">
        <v>200</v>
      </c>
      <c r="G15" s="43">
        <v>6.7</v>
      </c>
      <c r="H15" s="43">
        <v>4.5999999999999996</v>
      </c>
      <c r="I15" s="43">
        <v>16.3</v>
      </c>
      <c r="J15" s="43">
        <v>133.1</v>
      </c>
      <c r="K15" s="44" t="s">
        <v>63</v>
      </c>
      <c r="L15" s="43">
        <v>7.5</v>
      </c>
    </row>
    <row r="16" spans="1:15" ht="15">
      <c r="A16" s="23"/>
      <c r="B16" s="15"/>
      <c r="C16" s="11"/>
      <c r="D16" s="7" t="s">
        <v>28</v>
      </c>
      <c r="E16" s="42" t="s">
        <v>115</v>
      </c>
      <c r="F16" s="43">
        <v>110</v>
      </c>
      <c r="G16" s="43">
        <v>18.399999999999999</v>
      </c>
      <c r="H16" s="43">
        <v>17.5</v>
      </c>
      <c r="I16" s="43">
        <v>7.3</v>
      </c>
      <c r="J16" s="43">
        <v>260.10000000000002</v>
      </c>
      <c r="K16" s="52" t="s">
        <v>73</v>
      </c>
      <c r="L16" s="43">
        <v>28.93</v>
      </c>
    </row>
    <row r="17" spans="1:12" ht="15">
      <c r="A17" s="23"/>
      <c r="B17" s="15"/>
      <c r="C17" s="11"/>
      <c r="D17" s="7" t="s">
        <v>29</v>
      </c>
      <c r="E17" s="42" t="s">
        <v>49</v>
      </c>
      <c r="F17" s="43">
        <v>160</v>
      </c>
      <c r="G17" s="43">
        <v>3.8</v>
      </c>
      <c r="H17" s="43">
        <v>5.0999999999999996</v>
      </c>
      <c r="I17" s="43">
        <v>38.9</v>
      </c>
      <c r="J17" s="43">
        <v>217.1</v>
      </c>
      <c r="K17" s="52" t="s">
        <v>50</v>
      </c>
      <c r="L17" s="43">
        <v>10.81</v>
      </c>
    </row>
    <row r="18" spans="1:12" ht="15">
      <c r="A18" s="23"/>
      <c r="B18" s="15"/>
      <c r="C18" s="11"/>
      <c r="D18" s="7" t="s">
        <v>30</v>
      </c>
      <c r="E18" s="51" t="s">
        <v>74</v>
      </c>
      <c r="F18" s="43">
        <v>200</v>
      </c>
      <c r="G18" s="43">
        <v>0.6</v>
      </c>
      <c r="H18" s="43">
        <v>0.2</v>
      </c>
      <c r="I18" s="43">
        <v>15.1</v>
      </c>
      <c r="J18" s="43">
        <v>65.400000000000006</v>
      </c>
      <c r="K18" s="52" t="s">
        <v>75</v>
      </c>
      <c r="L18" s="43">
        <v>2.5</v>
      </c>
    </row>
    <row r="19" spans="1:12" ht="15">
      <c r="A19" s="23"/>
      <c r="B19" s="15"/>
      <c r="C19" s="11"/>
      <c r="D19" s="7" t="s">
        <v>31</v>
      </c>
      <c r="E19" s="42" t="s">
        <v>40</v>
      </c>
      <c r="F19" s="43">
        <v>30</v>
      </c>
      <c r="G19" s="43">
        <v>2.2799999999999998</v>
      </c>
      <c r="H19" s="43">
        <v>0.24</v>
      </c>
      <c r="I19" s="43">
        <v>14.76</v>
      </c>
      <c r="J19" s="43">
        <v>70.3</v>
      </c>
      <c r="K19" s="44" t="s">
        <v>41</v>
      </c>
      <c r="L19" s="43">
        <v>2.4</v>
      </c>
    </row>
    <row r="20" spans="1:12" ht="15">
      <c r="A20" s="23"/>
      <c r="B20" s="15"/>
      <c r="C20" s="11"/>
      <c r="D20" s="7" t="s">
        <v>32</v>
      </c>
      <c r="E20" s="42" t="s">
        <v>43</v>
      </c>
      <c r="F20" s="43">
        <v>40</v>
      </c>
      <c r="G20" s="43">
        <v>2.6</v>
      </c>
      <c r="H20" s="43">
        <v>0.5</v>
      </c>
      <c r="I20" s="43">
        <v>13.4</v>
      </c>
      <c r="J20" s="43">
        <v>68.3</v>
      </c>
      <c r="K20" s="44" t="s">
        <v>41</v>
      </c>
      <c r="L20" s="43">
        <v>2.8</v>
      </c>
    </row>
    <row r="21" spans="1:12" ht="15">
      <c r="A21" s="23"/>
      <c r="B21" s="15"/>
      <c r="C21" s="11"/>
      <c r="D21" s="6"/>
      <c r="E21" s="51" t="s">
        <v>76</v>
      </c>
      <c r="F21" s="43">
        <v>50</v>
      </c>
      <c r="G21" s="43">
        <v>11.6</v>
      </c>
      <c r="H21" s="43">
        <v>14.8</v>
      </c>
      <c r="I21" s="43">
        <v>0</v>
      </c>
      <c r="J21" s="43">
        <v>179.2</v>
      </c>
      <c r="K21" s="52" t="s">
        <v>77</v>
      </c>
      <c r="L21" s="43">
        <v>24</v>
      </c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790</v>
      </c>
      <c r="G23" s="19">
        <f t="shared" ref="G23:J23" si="2">SUM(G14:G22)</f>
        <v>45.980000000000004</v>
      </c>
      <c r="H23" s="19">
        <f t="shared" si="2"/>
        <v>42.94</v>
      </c>
      <c r="I23" s="19">
        <f t="shared" si="2"/>
        <v>105.76</v>
      </c>
      <c r="J23" s="19">
        <f t="shared" si="2"/>
        <v>993.5</v>
      </c>
      <c r="K23" s="25"/>
      <c r="L23" s="19">
        <f t="shared" ref="L23" si="3">SUM(L14:L22)</f>
        <v>78.94</v>
      </c>
    </row>
    <row r="24" spans="1:12" ht="15">
      <c r="A24" s="29">
        <f>A6</f>
        <v>1</v>
      </c>
      <c r="B24" s="30">
        <f>B6</f>
        <v>1</v>
      </c>
      <c r="C24" s="63" t="s">
        <v>4</v>
      </c>
      <c r="D24" s="64"/>
      <c r="E24" s="31"/>
      <c r="F24" s="32">
        <f>F13+F23</f>
        <v>790</v>
      </c>
      <c r="G24" s="32">
        <f t="shared" ref="G24:J24" si="4">G13+G23</f>
        <v>45.980000000000004</v>
      </c>
      <c r="H24" s="32">
        <f t="shared" si="4"/>
        <v>42.94</v>
      </c>
      <c r="I24" s="32">
        <f t="shared" si="4"/>
        <v>105.76</v>
      </c>
      <c r="J24" s="32">
        <f t="shared" si="4"/>
        <v>993.5</v>
      </c>
      <c r="K24" s="32"/>
      <c r="L24" s="32">
        <f t="shared" ref="L24" si="5">L13+L23</f>
        <v>78.94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 t="s">
        <v>26</v>
      </c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 t="s">
        <v>44</v>
      </c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1" t="s">
        <v>78</v>
      </c>
      <c r="F33" s="43">
        <v>60</v>
      </c>
      <c r="G33" s="43">
        <v>1.7</v>
      </c>
      <c r="H33" s="43">
        <v>4.3</v>
      </c>
      <c r="I33" s="43">
        <v>6.2</v>
      </c>
      <c r="J33" s="43">
        <v>70.3</v>
      </c>
      <c r="K33" s="52" t="s">
        <v>79</v>
      </c>
      <c r="L33" s="43">
        <v>10.6</v>
      </c>
    </row>
    <row r="34" spans="1:12" ht="15">
      <c r="A34" s="14"/>
      <c r="B34" s="15"/>
      <c r="C34" s="11"/>
      <c r="D34" s="7" t="s">
        <v>27</v>
      </c>
      <c r="E34" s="51" t="s">
        <v>80</v>
      </c>
      <c r="F34" s="43">
        <v>200</v>
      </c>
      <c r="G34" s="43">
        <v>5.0999999999999996</v>
      </c>
      <c r="H34" s="43">
        <v>5.8</v>
      </c>
      <c r="I34" s="43">
        <v>10.8</v>
      </c>
      <c r="J34" s="43">
        <v>115.6</v>
      </c>
      <c r="K34" s="52" t="s">
        <v>58</v>
      </c>
      <c r="L34" s="43">
        <v>8.5</v>
      </c>
    </row>
    <row r="35" spans="1:12" ht="15">
      <c r="A35" s="14"/>
      <c r="B35" s="15"/>
      <c r="C35" s="11"/>
      <c r="D35" s="7" t="s">
        <v>28</v>
      </c>
      <c r="E35" s="51" t="s">
        <v>81</v>
      </c>
      <c r="F35" s="43">
        <v>90</v>
      </c>
      <c r="G35" s="43">
        <v>21.1</v>
      </c>
      <c r="H35" s="43">
        <v>24.4</v>
      </c>
      <c r="I35" s="43">
        <v>5</v>
      </c>
      <c r="J35" s="43">
        <v>323.5</v>
      </c>
      <c r="K35" s="52" t="s">
        <v>82</v>
      </c>
      <c r="L35" s="43">
        <v>25.82</v>
      </c>
    </row>
    <row r="36" spans="1:12" ht="15">
      <c r="A36" s="14"/>
      <c r="B36" s="15"/>
      <c r="C36" s="11"/>
      <c r="D36" s="7" t="s">
        <v>29</v>
      </c>
      <c r="E36" s="42" t="s">
        <v>45</v>
      </c>
      <c r="F36" s="43">
        <v>170</v>
      </c>
      <c r="G36" s="43">
        <v>3.5</v>
      </c>
      <c r="H36" s="43">
        <v>6</v>
      </c>
      <c r="I36" s="43">
        <v>22.5</v>
      </c>
      <c r="J36" s="43">
        <v>157.9</v>
      </c>
      <c r="K36" s="44" t="s">
        <v>46</v>
      </c>
      <c r="L36" s="43">
        <v>11.5</v>
      </c>
    </row>
    <row r="37" spans="1:12" ht="15">
      <c r="A37" s="14"/>
      <c r="B37" s="15"/>
      <c r="C37" s="11"/>
      <c r="D37" s="7" t="s">
        <v>30</v>
      </c>
      <c r="E37" s="51" t="s">
        <v>83</v>
      </c>
      <c r="F37" s="43">
        <v>200</v>
      </c>
      <c r="G37" s="43">
        <v>0.1</v>
      </c>
      <c r="H37" s="43">
        <v>0</v>
      </c>
      <c r="I37" s="43">
        <v>7.2</v>
      </c>
      <c r="J37" s="43">
        <v>29.3</v>
      </c>
      <c r="K37" s="52" t="s">
        <v>84</v>
      </c>
      <c r="L37" s="43">
        <v>16.12</v>
      </c>
    </row>
    <row r="38" spans="1:12" ht="15">
      <c r="A38" s="14"/>
      <c r="B38" s="15"/>
      <c r="C38" s="11"/>
      <c r="D38" s="7" t="s">
        <v>31</v>
      </c>
      <c r="E38" s="42" t="s">
        <v>40</v>
      </c>
      <c r="F38" s="43">
        <v>30</v>
      </c>
      <c r="G38" s="43">
        <v>2.2799999999999998</v>
      </c>
      <c r="H38" s="43">
        <v>0.24</v>
      </c>
      <c r="I38" s="43">
        <v>14.76</v>
      </c>
      <c r="J38" s="43">
        <v>70.3</v>
      </c>
      <c r="K38" s="44" t="s">
        <v>41</v>
      </c>
      <c r="L38" s="43">
        <v>2.4</v>
      </c>
    </row>
    <row r="39" spans="1:12" ht="15">
      <c r="A39" s="14"/>
      <c r="B39" s="15"/>
      <c r="C39" s="11"/>
      <c r="D39" s="7" t="s">
        <v>32</v>
      </c>
      <c r="E39" s="42" t="s">
        <v>43</v>
      </c>
      <c r="F39" s="43">
        <v>40</v>
      </c>
      <c r="G39" s="43">
        <v>2.6</v>
      </c>
      <c r="H39" s="43">
        <v>0.5</v>
      </c>
      <c r="I39" s="43">
        <v>13.4</v>
      </c>
      <c r="J39" s="43">
        <v>68.3</v>
      </c>
      <c r="K39" s="44" t="s">
        <v>41</v>
      </c>
      <c r="L39" s="43">
        <v>4</v>
      </c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790</v>
      </c>
      <c r="G42" s="19">
        <f t="shared" ref="G42" si="10">SUM(G33:G41)</f>
        <v>36.380000000000003</v>
      </c>
      <c r="H42" s="19">
        <f t="shared" ref="H42" si="11">SUM(H33:H41)</f>
        <v>41.24</v>
      </c>
      <c r="I42" s="19">
        <f t="shared" ref="I42" si="12">SUM(I33:I41)</f>
        <v>79.860000000000014</v>
      </c>
      <c r="J42" s="19">
        <f t="shared" ref="J42:L42" si="13">SUM(J33:J41)</f>
        <v>835.19999999999982</v>
      </c>
      <c r="K42" s="25"/>
      <c r="L42" s="19">
        <f t="shared" si="13"/>
        <v>78.940000000000012</v>
      </c>
    </row>
    <row r="43" spans="1:12" ht="15.75" customHeight="1">
      <c r="A43" s="33">
        <f>A25</f>
        <v>1</v>
      </c>
      <c r="B43" s="33">
        <f>B25</f>
        <v>2</v>
      </c>
      <c r="C43" s="63" t="s">
        <v>4</v>
      </c>
      <c r="D43" s="64"/>
      <c r="E43" s="31"/>
      <c r="F43" s="32">
        <f>F32+F42</f>
        <v>790</v>
      </c>
      <c r="G43" s="32">
        <f t="shared" ref="G43" si="14">G32+G42</f>
        <v>36.380000000000003</v>
      </c>
      <c r="H43" s="32">
        <f t="shared" ref="H43" si="15">H32+H42</f>
        <v>41.24</v>
      </c>
      <c r="I43" s="32">
        <f t="shared" ref="I43" si="16">I32+I42</f>
        <v>79.860000000000014</v>
      </c>
      <c r="J43" s="32">
        <f t="shared" ref="J43:L43" si="17">J32+J42</f>
        <v>835.19999999999982</v>
      </c>
      <c r="K43" s="32"/>
      <c r="L43" s="32">
        <f t="shared" si="17"/>
        <v>78.940000000000012</v>
      </c>
    </row>
    <row r="44" spans="1:12" ht="15">
      <c r="A44" s="20">
        <v>1</v>
      </c>
      <c r="B44" s="21">
        <v>3</v>
      </c>
      <c r="C44" s="22" t="s">
        <v>20</v>
      </c>
      <c r="D44" s="5"/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 t="s">
        <v>30</v>
      </c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 t="s">
        <v>23</v>
      </c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69</v>
      </c>
      <c r="F52" s="43">
        <v>60</v>
      </c>
      <c r="G52" s="43">
        <v>0.52</v>
      </c>
      <c r="H52" s="43">
        <v>6.09</v>
      </c>
      <c r="I52" s="43">
        <v>4.3</v>
      </c>
      <c r="J52" s="43">
        <v>74.3</v>
      </c>
      <c r="K52" s="44" t="s">
        <v>68</v>
      </c>
      <c r="L52" s="43">
        <v>7.92</v>
      </c>
    </row>
    <row r="53" spans="1:12" ht="15">
      <c r="A53" s="23"/>
      <c r="B53" s="15"/>
      <c r="C53" s="11"/>
      <c r="D53" s="7" t="s">
        <v>27</v>
      </c>
      <c r="E53" s="42" t="s">
        <v>47</v>
      </c>
      <c r="F53" s="43">
        <v>200</v>
      </c>
      <c r="G53" s="43">
        <v>5.17</v>
      </c>
      <c r="H53" s="43">
        <v>2.77</v>
      </c>
      <c r="I53" s="43">
        <v>18.5</v>
      </c>
      <c r="J53" s="43">
        <v>119.6</v>
      </c>
      <c r="K53" s="44" t="s">
        <v>48</v>
      </c>
      <c r="L53" s="43">
        <v>9.5</v>
      </c>
    </row>
    <row r="54" spans="1:12" ht="15">
      <c r="A54" s="23"/>
      <c r="B54" s="15"/>
      <c r="C54" s="11"/>
      <c r="D54" s="7" t="s">
        <v>28</v>
      </c>
      <c r="E54" s="51" t="s">
        <v>85</v>
      </c>
      <c r="F54" s="43">
        <v>200</v>
      </c>
      <c r="G54" s="43">
        <v>27.2</v>
      </c>
      <c r="H54" s="43">
        <v>8.1</v>
      </c>
      <c r="I54" s="43">
        <v>33.200000000000003</v>
      </c>
      <c r="J54" s="43">
        <v>314.60000000000002</v>
      </c>
      <c r="K54" s="52" t="s">
        <v>86</v>
      </c>
      <c r="L54" s="43">
        <v>26.72</v>
      </c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58" t="s">
        <v>30</v>
      </c>
      <c r="E56" s="51" t="s">
        <v>87</v>
      </c>
      <c r="F56" s="43">
        <v>150</v>
      </c>
      <c r="G56" s="43">
        <v>0.3</v>
      </c>
      <c r="H56" s="43">
        <v>0</v>
      </c>
      <c r="I56" s="43">
        <v>15.5</v>
      </c>
      <c r="J56" s="43">
        <v>63</v>
      </c>
      <c r="K56" s="44" t="s">
        <v>41</v>
      </c>
      <c r="L56" s="43">
        <v>15.8</v>
      </c>
    </row>
    <row r="57" spans="1:12" ht="15">
      <c r="A57" s="23"/>
      <c r="B57" s="15"/>
      <c r="C57" s="11"/>
      <c r="D57" s="58" t="s">
        <v>31</v>
      </c>
      <c r="E57" s="51" t="s">
        <v>40</v>
      </c>
      <c r="F57" s="43">
        <v>40</v>
      </c>
      <c r="G57" s="43">
        <v>3</v>
      </c>
      <c r="H57" s="43">
        <v>0.3</v>
      </c>
      <c r="I57" s="43">
        <v>19.7</v>
      </c>
      <c r="J57" s="43">
        <v>93.8</v>
      </c>
      <c r="K57" s="44" t="s">
        <v>41</v>
      </c>
      <c r="L57" s="43">
        <v>2.4</v>
      </c>
    </row>
    <row r="58" spans="1:12" ht="15">
      <c r="A58" s="23"/>
      <c r="B58" s="15"/>
      <c r="C58" s="11"/>
      <c r="D58" s="59" t="s">
        <v>32</v>
      </c>
      <c r="E58" s="51" t="s">
        <v>43</v>
      </c>
      <c r="F58" s="43">
        <v>35</v>
      </c>
      <c r="G58" s="43">
        <v>2.2999999999999998</v>
      </c>
      <c r="H58" s="43">
        <v>0.4</v>
      </c>
      <c r="I58" s="43">
        <v>11.7</v>
      </c>
      <c r="J58" s="43">
        <v>59.8</v>
      </c>
      <c r="K58" s="52" t="s">
        <v>41</v>
      </c>
      <c r="L58" s="43">
        <v>4</v>
      </c>
    </row>
    <row r="59" spans="1:12" ht="15">
      <c r="A59" s="23"/>
      <c r="B59" s="15"/>
      <c r="C59" s="11"/>
      <c r="D59" s="6"/>
      <c r="E59" s="51" t="s">
        <v>88</v>
      </c>
      <c r="F59" s="43">
        <v>100</v>
      </c>
      <c r="G59" s="43">
        <v>5</v>
      </c>
      <c r="H59" s="43">
        <v>3.2</v>
      </c>
      <c r="I59" s="43">
        <v>3.5</v>
      </c>
      <c r="J59" s="43">
        <v>62.8</v>
      </c>
      <c r="K59" s="44" t="s">
        <v>41</v>
      </c>
      <c r="L59" s="43">
        <v>12.6</v>
      </c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785</v>
      </c>
      <c r="G61" s="19">
        <f>SUM(G52:G60)</f>
        <v>43.489999999999995</v>
      </c>
      <c r="H61" s="19">
        <f>SUM(H52:H60)</f>
        <v>20.86</v>
      </c>
      <c r="I61" s="19">
        <f>SUM(I52:I60)</f>
        <v>106.4</v>
      </c>
      <c r="J61" s="19">
        <f>SUM(J52:J60)</f>
        <v>787.89999999999986</v>
      </c>
      <c r="K61" s="25"/>
      <c r="L61" s="19">
        <f>SUM(L52:L60)</f>
        <v>78.94</v>
      </c>
    </row>
    <row r="62" spans="1:12" ht="15.75" customHeight="1">
      <c r="A62" s="29">
        <f>A44</f>
        <v>1</v>
      </c>
      <c r="B62" s="30">
        <f>B44</f>
        <v>3</v>
      </c>
      <c r="C62" s="63" t="s">
        <v>4</v>
      </c>
      <c r="D62" s="64"/>
      <c r="E62" s="31"/>
      <c r="F62" s="32">
        <f>F51+F61</f>
        <v>785</v>
      </c>
      <c r="G62" s="32">
        <f>G51+G61</f>
        <v>43.489999999999995</v>
      </c>
      <c r="H62" s="32">
        <f>H51+H61</f>
        <v>20.86</v>
      </c>
      <c r="I62" s="32">
        <f>I51+I61</f>
        <v>106.4</v>
      </c>
      <c r="J62" s="32">
        <f>J51+J61</f>
        <v>787.89999999999986</v>
      </c>
      <c r="K62" s="32"/>
      <c r="L62" s="32">
        <f>L51+L61</f>
        <v>78.94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 t="s">
        <v>23</v>
      </c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22">SUM(G63:G69)</f>
        <v>0</v>
      </c>
      <c r="H70" s="19">
        <f t="shared" ref="H70" si="23">SUM(H63:H69)</f>
        <v>0</v>
      </c>
      <c r="I70" s="19">
        <f t="shared" ref="I70" si="24">SUM(I63:I69)</f>
        <v>0</v>
      </c>
      <c r="J70" s="19">
        <f t="shared" ref="J70:L70" si="25">SUM(J63:J69)</f>
        <v>0</v>
      </c>
      <c r="K70" s="25"/>
      <c r="L70" s="19">
        <f t="shared" si="25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53</v>
      </c>
      <c r="F71" s="43">
        <v>60</v>
      </c>
      <c r="G71" s="43">
        <v>1.5</v>
      </c>
      <c r="H71" s="43">
        <v>6.09</v>
      </c>
      <c r="I71" s="43">
        <v>6.21</v>
      </c>
      <c r="J71" s="43">
        <v>85.5</v>
      </c>
      <c r="K71" s="44" t="s">
        <v>54</v>
      </c>
      <c r="L71" s="43">
        <v>10</v>
      </c>
    </row>
    <row r="72" spans="1:12" ht="15">
      <c r="A72" s="23"/>
      <c r="B72" s="15"/>
      <c r="C72" s="11"/>
      <c r="D72" s="7" t="s">
        <v>27</v>
      </c>
      <c r="E72" s="42" t="s">
        <v>89</v>
      </c>
      <c r="F72" s="43">
        <v>200</v>
      </c>
      <c r="G72" s="43">
        <v>4.7</v>
      </c>
      <c r="H72" s="43">
        <v>5.6</v>
      </c>
      <c r="I72" s="43">
        <v>5.7</v>
      </c>
      <c r="J72" s="43">
        <v>92.2</v>
      </c>
      <c r="K72" s="44" t="s">
        <v>90</v>
      </c>
      <c r="L72" s="43">
        <v>11.71</v>
      </c>
    </row>
    <row r="73" spans="1:12" ht="15">
      <c r="A73" s="23"/>
      <c r="B73" s="15"/>
      <c r="C73" s="11"/>
      <c r="D73" s="7" t="s">
        <v>28</v>
      </c>
      <c r="E73" s="42" t="s">
        <v>124</v>
      </c>
      <c r="F73" s="43">
        <v>90</v>
      </c>
      <c r="G73" s="43">
        <v>16.399999999999999</v>
      </c>
      <c r="H73" s="43">
        <v>15.7</v>
      </c>
      <c r="I73" s="43">
        <v>14.8</v>
      </c>
      <c r="J73" s="43">
        <v>265.7</v>
      </c>
      <c r="K73" s="44" t="s">
        <v>91</v>
      </c>
      <c r="L73" s="43">
        <v>24.43</v>
      </c>
    </row>
    <row r="74" spans="1:12" ht="15">
      <c r="A74" s="23"/>
      <c r="B74" s="15"/>
      <c r="C74" s="11"/>
      <c r="D74" s="7" t="s">
        <v>29</v>
      </c>
      <c r="E74" s="42" t="s">
        <v>61</v>
      </c>
      <c r="F74" s="43">
        <v>150</v>
      </c>
      <c r="G74" s="43">
        <v>8.2200000000000006</v>
      </c>
      <c r="H74" s="43">
        <v>6.34</v>
      </c>
      <c r="I74" s="43">
        <v>35.93</v>
      </c>
      <c r="J74" s="43">
        <v>233.7</v>
      </c>
      <c r="K74" s="44" t="s">
        <v>62</v>
      </c>
      <c r="L74" s="43">
        <v>13.8</v>
      </c>
    </row>
    <row r="75" spans="1:12" ht="15">
      <c r="A75" s="23"/>
      <c r="B75" s="15"/>
      <c r="C75" s="11"/>
      <c r="D75" s="7" t="s">
        <v>30</v>
      </c>
      <c r="E75" s="42" t="s">
        <v>92</v>
      </c>
      <c r="F75" s="43">
        <v>150</v>
      </c>
      <c r="G75" s="43">
        <v>1.7</v>
      </c>
      <c r="H75" s="43">
        <v>0.2</v>
      </c>
      <c r="I75" s="43">
        <v>18.899999999999999</v>
      </c>
      <c r="J75" s="43">
        <v>83.6</v>
      </c>
      <c r="K75" s="44" t="s">
        <v>41</v>
      </c>
      <c r="L75" s="43">
        <v>10.5</v>
      </c>
    </row>
    <row r="76" spans="1:12" ht="15">
      <c r="A76" s="23"/>
      <c r="B76" s="15"/>
      <c r="C76" s="11"/>
      <c r="D76" s="7" t="s">
        <v>31</v>
      </c>
      <c r="E76" s="42" t="s">
        <v>40</v>
      </c>
      <c r="F76" s="43">
        <v>35</v>
      </c>
      <c r="G76" s="43">
        <v>2.7</v>
      </c>
      <c r="H76" s="43">
        <v>0.3</v>
      </c>
      <c r="I76" s="43">
        <v>17.2</v>
      </c>
      <c r="J76" s="43">
        <v>82</v>
      </c>
      <c r="K76" s="44" t="s">
        <v>41</v>
      </c>
      <c r="L76" s="43">
        <v>2</v>
      </c>
    </row>
    <row r="77" spans="1:12" ht="15">
      <c r="A77" s="23"/>
      <c r="B77" s="15"/>
      <c r="C77" s="11"/>
      <c r="D77" s="7" t="s">
        <v>32</v>
      </c>
      <c r="E77" s="42" t="s">
        <v>43</v>
      </c>
      <c r="F77" s="43">
        <v>35</v>
      </c>
      <c r="G77" s="43">
        <v>2.2999999999999998</v>
      </c>
      <c r="H77" s="43">
        <v>0.4</v>
      </c>
      <c r="I77" s="43">
        <v>11.7</v>
      </c>
      <c r="J77" s="43">
        <v>59.8</v>
      </c>
      <c r="K77" s="44" t="s">
        <v>41</v>
      </c>
      <c r="L77" s="43">
        <v>4.5</v>
      </c>
    </row>
    <row r="78" spans="1:12" ht="15">
      <c r="A78" s="23"/>
      <c r="B78" s="15"/>
      <c r="C78" s="11"/>
      <c r="D78" s="6"/>
      <c r="E78" s="42" t="s">
        <v>116</v>
      </c>
      <c r="F78" s="43">
        <v>30</v>
      </c>
      <c r="G78" s="43">
        <v>1</v>
      </c>
      <c r="H78" s="43">
        <v>0.7</v>
      </c>
      <c r="I78" s="43">
        <v>2.7</v>
      </c>
      <c r="J78" s="43">
        <v>21.2</v>
      </c>
      <c r="K78" s="44" t="s">
        <v>117</v>
      </c>
      <c r="L78" s="43">
        <v>2</v>
      </c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750</v>
      </c>
      <c r="G80" s="19">
        <f t="shared" ref="G80" si="26">SUM(G71:G79)</f>
        <v>38.520000000000003</v>
      </c>
      <c r="H80" s="19">
        <f t="shared" ref="H80" si="27">SUM(H71:H79)</f>
        <v>35.330000000000005</v>
      </c>
      <c r="I80" s="19">
        <f t="shared" ref="I80" si="28">SUM(I71:I79)</f>
        <v>113.14</v>
      </c>
      <c r="J80" s="19">
        <f t="shared" ref="J80:L80" si="29">SUM(J71:J79)</f>
        <v>923.69999999999993</v>
      </c>
      <c r="K80" s="25"/>
      <c r="L80" s="19">
        <f t="shared" si="29"/>
        <v>78.94</v>
      </c>
    </row>
    <row r="81" spans="1:12" ht="15.75" customHeight="1">
      <c r="A81" s="29">
        <f>A63</f>
        <v>1</v>
      </c>
      <c r="B81" s="30">
        <f>B63</f>
        <v>4</v>
      </c>
      <c r="C81" s="63" t="s">
        <v>4</v>
      </c>
      <c r="D81" s="64"/>
      <c r="E81" s="31"/>
      <c r="F81" s="32">
        <f>F70+F80</f>
        <v>750</v>
      </c>
      <c r="G81" s="32">
        <f t="shared" ref="G81" si="30">G70+G80</f>
        <v>38.520000000000003</v>
      </c>
      <c r="H81" s="32">
        <f t="shared" ref="H81" si="31">H70+H80</f>
        <v>35.330000000000005</v>
      </c>
      <c r="I81" s="32">
        <f t="shared" ref="I81" si="32">I70+I80</f>
        <v>113.14</v>
      </c>
      <c r="J81" s="32">
        <f t="shared" ref="J81:L81" si="33">J70+J80</f>
        <v>923.69999999999993</v>
      </c>
      <c r="K81" s="32"/>
      <c r="L81" s="32">
        <f t="shared" si="33"/>
        <v>78.94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 t="s">
        <v>23</v>
      </c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34">SUM(G82:G88)</f>
        <v>0</v>
      </c>
      <c r="H89" s="19">
        <f t="shared" ref="H89" si="35">SUM(H82:H88)</f>
        <v>0</v>
      </c>
      <c r="I89" s="19">
        <f t="shared" ref="I89" si="36">SUM(I82:I88)</f>
        <v>0</v>
      </c>
      <c r="J89" s="19">
        <f t="shared" ref="J89:L89" si="37">SUM(J82:J88)</f>
        <v>0</v>
      </c>
      <c r="K89" s="25"/>
      <c r="L89" s="19">
        <f t="shared" si="37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 t="s">
        <v>47</v>
      </c>
      <c r="F91" s="43">
        <v>200</v>
      </c>
      <c r="G91" s="43">
        <v>4.8</v>
      </c>
      <c r="H91" s="43">
        <v>2.2000000000000002</v>
      </c>
      <c r="I91" s="43">
        <v>15.5</v>
      </c>
      <c r="J91" s="43">
        <v>100.9</v>
      </c>
      <c r="K91" s="44" t="s">
        <v>93</v>
      </c>
      <c r="L91" s="43">
        <v>10.3</v>
      </c>
    </row>
    <row r="92" spans="1:12" ht="15">
      <c r="A92" s="23"/>
      <c r="B92" s="15"/>
      <c r="C92" s="11"/>
      <c r="D92" s="7" t="s">
        <v>28</v>
      </c>
      <c r="E92" s="53" t="s">
        <v>118</v>
      </c>
      <c r="F92" s="54">
        <v>90</v>
      </c>
      <c r="G92" s="54">
        <v>13.7</v>
      </c>
      <c r="H92" s="54">
        <v>13</v>
      </c>
      <c r="I92" s="54">
        <v>8</v>
      </c>
      <c r="J92" s="54">
        <v>203.9</v>
      </c>
      <c r="K92" s="55" t="s">
        <v>42</v>
      </c>
      <c r="L92" s="54">
        <v>28.94</v>
      </c>
    </row>
    <row r="93" spans="1:12" ht="15">
      <c r="A93" s="23"/>
      <c r="B93" s="15"/>
      <c r="C93" s="11"/>
      <c r="D93" s="7" t="s">
        <v>29</v>
      </c>
      <c r="E93" s="42" t="s">
        <v>94</v>
      </c>
      <c r="F93" s="43">
        <v>150</v>
      </c>
      <c r="G93" s="43">
        <v>7.9</v>
      </c>
      <c r="H93" s="43">
        <v>6.8</v>
      </c>
      <c r="I93" s="43">
        <v>28.7</v>
      </c>
      <c r="J93" s="43">
        <v>207.7</v>
      </c>
      <c r="K93" s="44" t="s">
        <v>95</v>
      </c>
      <c r="L93" s="43">
        <v>16</v>
      </c>
    </row>
    <row r="94" spans="1:12" ht="15">
      <c r="A94" s="23"/>
      <c r="B94" s="15"/>
      <c r="C94" s="11"/>
      <c r="D94" s="7" t="s">
        <v>30</v>
      </c>
      <c r="E94" s="42" t="s">
        <v>96</v>
      </c>
      <c r="F94" s="43">
        <v>200</v>
      </c>
      <c r="G94" s="43">
        <v>1.4</v>
      </c>
      <c r="H94" s="43">
        <v>0.2</v>
      </c>
      <c r="I94" s="43">
        <v>26.4</v>
      </c>
      <c r="J94" s="43">
        <v>113</v>
      </c>
      <c r="K94" s="44" t="s">
        <v>41</v>
      </c>
      <c r="L94" s="43">
        <v>2.5</v>
      </c>
    </row>
    <row r="95" spans="1:12" ht="15">
      <c r="A95" s="23"/>
      <c r="B95" s="15"/>
      <c r="C95" s="11"/>
      <c r="D95" s="7" t="s">
        <v>31</v>
      </c>
      <c r="E95" s="42" t="s">
        <v>40</v>
      </c>
      <c r="F95" s="43">
        <v>40</v>
      </c>
      <c r="G95" s="43">
        <v>3</v>
      </c>
      <c r="H95" s="43">
        <v>0.3</v>
      </c>
      <c r="I95" s="43">
        <v>19.7</v>
      </c>
      <c r="J95" s="43">
        <v>93.8</v>
      </c>
      <c r="K95" s="44" t="s">
        <v>41</v>
      </c>
      <c r="L95" s="43">
        <v>2.4</v>
      </c>
    </row>
    <row r="96" spans="1:12" ht="15">
      <c r="A96" s="23"/>
      <c r="B96" s="15"/>
      <c r="C96" s="11"/>
      <c r="D96" s="7" t="s">
        <v>32</v>
      </c>
      <c r="E96" s="42" t="s">
        <v>43</v>
      </c>
      <c r="F96" s="43">
        <v>35</v>
      </c>
      <c r="G96" s="43">
        <v>2.2999999999999998</v>
      </c>
      <c r="H96" s="43">
        <v>0.4</v>
      </c>
      <c r="I96" s="43">
        <v>11.7</v>
      </c>
      <c r="J96" s="43">
        <v>59.8</v>
      </c>
      <c r="K96" s="44" t="s">
        <v>41</v>
      </c>
      <c r="L96" s="43">
        <v>2.8</v>
      </c>
    </row>
    <row r="97" spans="1:12" ht="15">
      <c r="A97" s="23"/>
      <c r="B97" s="15"/>
      <c r="C97" s="11"/>
      <c r="D97" s="6"/>
      <c r="E97" s="42" t="s">
        <v>52</v>
      </c>
      <c r="F97" s="43">
        <v>100</v>
      </c>
      <c r="G97" s="43">
        <v>0.4</v>
      </c>
      <c r="H97" s="43">
        <v>0.4</v>
      </c>
      <c r="I97" s="43">
        <v>9.8000000000000007</v>
      </c>
      <c r="J97" s="43">
        <v>44.4</v>
      </c>
      <c r="K97" s="44" t="s">
        <v>41</v>
      </c>
      <c r="L97" s="43">
        <v>16</v>
      </c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815</v>
      </c>
      <c r="G99" s="19">
        <f t="shared" ref="G99" si="38">SUM(G90:G98)</f>
        <v>33.499999999999993</v>
      </c>
      <c r="H99" s="19">
        <f t="shared" ref="H99" si="39">SUM(H90:H98)</f>
        <v>23.299999999999997</v>
      </c>
      <c r="I99" s="19">
        <f t="shared" ref="I99" si="40">SUM(I90:I98)</f>
        <v>119.8</v>
      </c>
      <c r="J99" s="19">
        <f t="shared" ref="J99:L99" si="41">SUM(J90:J98)</f>
        <v>823.49999999999989</v>
      </c>
      <c r="K99" s="25"/>
      <c r="L99" s="19">
        <f t="shared" si="41"/>
        <v>78.94</v>
      </c>
    </row>
    <row r="100" spans="1:12" ht="15.75" customHeight="1">
      <c r="A100" s="29">
        <f>A82</f>
        <v>1</v>
      </c>
      <c r="B100" s="30">
        <f>B82</f>
        <v>5</v>
      </c>
      <c r="C100" s="63" t="s">
        <v>4</v>
      </c>
      <c r="D100" s="64"/>
      <c r="E100" s="31"/>
      <c r="F100" s="32">
        <f>F89+F99</f>
        <v>815</v>
      </c>
      <c r="G100" s="32">
        <f t="shared" ref="G100" si="42">G89+G99</f>
        <v>33.499999999999993</v>
      </c>
      <c r="H100" s="32">
        <f t="shared" ref="H100" si="43">H89+H99</f>
        <v>23.299999999999997</v>
      </c>
      <c r="I100" s="32">
        <f t="shared" ref="I100" si="44">I89+I99</f>
        <v>119.8</v>
      </c>
      <c r="J100" s="32">
        <f t="shared" ref="J100:L100" si="45">J89+J99</f>
        <v>823.49999999999989</v>
      </c>
      <c r="K100" s="32"/>
      <c r="L100" s="32">
        <f t="shared" si="45"/>
        <v>78.94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 t="s">
        <v>23</v>
      </c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46">SUM(G101:G107)</f>
        <v>0</v>
      </c>
      <c r="H108" s="19">
        <f t="shared" si="46"/>
        <v>0</v>
      </c>
      <c r="I108" s="19">
        <f t="shared" si="46"/>
        <v>0</v>
      </c>
      <c r="J108" s="19">
        <f t="shared" si="46"/>
        <v>0</v>
      </c>
      <c r="K108" s="25"/>
      <c r="L108" s="19">
        <f t="shared" ref="L108" si="47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 t="s">
        <v>97</v>
      </c>
      <c r="F110" s="43">
        <v>200</v>
      </c>
      <c r="G110" s="43">
        <v>6.8</v>
      </c>
      <c r="H110" s="43">
        <v>4.5999999999999996</v>
      </c>
      <c r="I110" s="43">
        <v>14.4</v>
      </c>
      <c r="J110" s="43">
        <v>125.9</v>
      </c>
      <c r="K110" s="44" t="s">
        <v>66</v>
      </c>
      <c r="L110" s="43">
        <v>15.3</v>
      </c>
    </row>
    <row r="111" spans="1:12" ht="15">
      <c r="A111" s="23"/>
      <c r="B111" s="15"/>
      <c r="C111" s="11"/>
      <c r="D111" s="7" t="s">
        <v>28</v>
      </c>
      <c r="E111" s="42" t="s">
        <v>119</v>
      </c>
      <c r="F111" s="43">
        <v>90</v>
      </c>
      <c r="G111" s="43">
        <v>11.1</v>
      </c>
      <c r="H111" s="43">
        <v>9</v>
      </c>
      <c r="I111" s="43">
        <v>6.5</v>
      </c>
      <c r="J111" s="43">
        <v>151.1</v>
      </c>
      <c r="K111" s="44" t="s">
        <v>42</v>
      </c>
      <c r="L111" s="43">
        <v>25.5</v>
      </c>
    </row>
    <row r="112" spans="1:12" ht="15">
      <c r="A112" s="23"/>
      <c r="B112" s="15"/>
      <c r="C112" s="11"/>
      <c r="D112" s="7" t="s">
        <v>29</v>
      </c>
      <c r="E112" s="42" t="s">
        <v>49</v>
      </c>
      <c r="F112" s="43">
        <v>170</v>
      </c>
      <c r="G112" s="43">
        <v>4.0999999999999996</v>
      </c>
      <c r="H112" s="43">
        <v>5.5</v>
      </c>
      <c r="I112" s="43">
        <v>41.3</v>
      </c>
      <c r="J112" s="43">
        <v>230.7</v>
      </c>
      <c r="K112" s="44" t="s">
        <v>50</v>
      </c>
      <c r="L112" s="43">
        <v>12.7</v>
      </c>
    </row>
    <row r="113" spans="1:12" ht="15">
      <c r="A113" s="23"/>
      <c r="B113" s="15"/>
      <c r="C113" s="11"/>
      <c r="D113" s="7" t="s">
        <v>30</v>
      </c>
      <c r="E113" s="42" t="s">
        <v>98</v>
      </c>
      <c r="F113" s="43">
        <v>200</v>
      </c>
      <c r="G113" s="43">
        <v>0.1</v>
      </c>
      <c r="H113" s="43">
        <v>0.4</v>
      </c>
      <c r="I113" s="43">
        <v>14.8</v>
      </c>
      <c r="J113" s="43">
        <v>60.7</v>
      </c>
      <c r="K113" s="44" t="s">
        <v>99</v>
      </c>
      <c r="L113" s="43">
        <v>7.74</v>
      </c>
    </row>
    <row r="114" spans="1:12" ht="15">
      <c r="A114" s="23"/>
      <c r="B114" s="15"/>
      <c r="C114" s="11"/>
      <c r="D114" s="7" t="s">
        <v>31</v>
      </c>
      <c r="E114" s="42" t="s">
        <v>40</v>
      </c>
      <c r="F114" s="43">
        <v>40</v>
      </c>
      <c r="G114" s="43">
        <v>3</v>
      </c>
      <c r="H114" s="43">
        <v>0.3</v>
      </c>
      <c r="I114" s="43">
        <v>19.7</v>
      </c>
      <c r="J114" s="43">
        <v>93.8</v>
      </c>
      <c r="K114" s="44" t="s">
        <v>41</v>
      </c>
      <c r="L114" s="43">
        <v>2.4</v>
      </c>
    </row>
    <row r="115" spans="1:12" ht="15">
      <c r="A115" s="23"/>
      <c r="B115" s="15"/>
      <c r="C115" s="11"/>
      <c r="D115" s="7" t="s">
        <v>32</v>
      </c>
      <c r="E115" s="42" t="s">
        <v>43</v>
      </c>
      <c r="F115" s="43">
        <v>40</v>
      </c>
      <c r="G115" s="43">
        <v>2.6</v>
      </c>
      <c r="H115" s="43">
        <v>0.5</v>
      </c>
      <c r="I115" s="43">
        <v>13.4</v>
      </c>
      <c r="J115" s="43">
        <v>68.3</v>
      </c>
      <c r="K115" s="44" t="s">
        <v>41</v>
      </c>
      <c r="L115" s="43">
        <v>4</v>
      </c>
    </row>
    <row r="116" spans="1:12" ht="15">
      <c r="A116" s="23"/>
      <c r="B116" s="15"/>
      <c r="C116" s="11"/>
      <c r="D116" s="6"/>
      <c r="E116" s="42" t="s">
        <v>100</v>
      </c>
      <c r="F116" s="43">
        <v>10</v>
      </c>
      <c r="G116" s="43">
        <v>0.1</v>
      </c>
      <c r="H116" s="43">
        <v>7.3</v>
      </c>
      <c r="I116" s="43">
        <v>0.1</v>
      </c>
      <c r="J116" s="43">
        <v>66.099999999999994</v>
      </c>
      <c r="K116" s="44" t="s">
        <v>59</v>
      </c>
      <c r="L116" s="43">
        <v>9.3000000000000007</v>
      </c>
    </row>
    <row r="117" spans="1:12" ht="15">
      <c r="A117" s="23"/>
      <c r="B117" s="15"/>
      <c r="C117" s="11"/>
      <c r="D117" s="6"/>
      <c r="E117" s="42" t="s">
        <v>120</v>
      </c>
      <c r="F117" s="43">
        <v>30</v>
      </c>
      <c r="G117" s="43">
        <v>1</v>
      </c>
      <c r="H117" s="43">
        <v>1</v>
      </c>
      <c r="I117" s="43">
        <v>1</v>
      </c>
      <c r="J117" s="43">
        <v>19</v>
      </c>
      <c r="K117" s="44" t="s">
        <v>121</v>
      </c>
      <c r="L117" s="43">
        <v>2</v>
      </c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780</v>
      </c>
      <c r="G118" s="19">
        <f t="shared" ref="G118:J118" si="48">SUM(G109:G117)</f>
        <v>28.800000000000004</v>
      </c>
      <c r="H118" s="19">
        <f t="shared" si="48"/>
        <v>28.6</v>
      </c>
      <c r="I118" s="19">
        <f t="shared" si="48"/>
        <v>111.2</v>
      </c>
      <c r="J118" s="19">
        <f t="shared" si="48"/>
        <v>815.59999999999991</v>
      </c>
      <c r="K118" s="25"/>
      <c r="L118" s="19">
        <f t="shared" ref="L118" si="49">SUM(L109:L117)</f>
        <v>78.94</v>
      </c>
    </row>
    <row r="119" spans="1:12" ht="15.75" thickBot="1">
      <c r="A119" s="29">
        <f>A101</f>
        <v>2</v>
      </c>
      <c r="B119" s="30">
        <f>B101</f>
        <v>1</v>
      </c>
      <c r="C119" s="63" t="s">
        <v>4</v>
      </c>
      <c r="D119" s="64"/>
      <c r="E119" s="31"/>
      <c r="F119" s="32">
        <f>F108+F118</f>
        <v>780</v>
      </c>
      <c r="G119" s="32">
        <f t="shared" ref="G119" si="50">G108+G118</f>
        <v>28.800000000000004</v>
      </c>
      <c r="H119" s="32">
        <f t="shared" ref="H119" si="51">H108+H118</f>
        <v>28.6</v>
      </c>
      <c r="I119" s="32">
        <f t="shared" ref="I119" si="52">I108+I118</f>
        <v>111.2</v>
      </c>
      <c r="J119" s="32">
        <f t="shared" ref="J119:L119" si="53">J108+J118</f>
        <v>815.59999999999991</v>
      </c>
      <c r="K119" s="32"/>
      <c r="L119" s="32">
        <f t="shared" si="53"/>
        <v>78.94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 t="s">
        <v>26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 t="s">
        <v>44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54">SUM(G120:G126)</f>
        <v>0</v>
      </c>
      <c r="H127" s="19">
        <f t="shared" si="54"/>
        <v>0</v>
      </c>
      <c r="I127" s="19">
        <f t="shared" si="54"/>
        <v>0</v>
      </c>
      <c r="J127" s="19">
        <f t="shared" si="54"/>
        <v>0</v>
      </c>
      <c r="K127" s="25"/>
      <c r="L127" s="19">
        <f t="shared" ref="L127" si="55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 t="s">
        <v>105</v>
      </c>
      <c r="F129" s="43">
        <v>200</v>
      </c>
      <c r="G129" s="43">
        <v>7.9</v>
      </c>
      <c r="H129" s="43">
        <v>3.8</v>
      </c>
      <c r="I129" s="43">
        <v>12.4</v>
      </c>
      <c r="J129" s="43">
        <v>115.7</v>
      </c>
      <c r="K129" s="44" t="s">
        <v>101</v>
      </c>
      <c r="L129" s="43">
        <v>17.440000000000001</v>
      </c>
    </row>
    <row r="130" spans="1:12" ht="15">
      <c r="A130" s="14"/>
      <c r="B130" s="15"/>
      <c r="C130" s="11"/>
      <c r="D130" s="7" t="s">
        <v>28</v>
      </c>
      <c r="E130" s="42" t="s">
        <v>122</v>
      </c>
      <c r="F130" s="43">
        <v>90</v>
      </c>
      <c r="G130" s="43">
        <v>18.2</v>
      </c>
      <c r="H130" s="43">
        <v>4.5999999999999996</v>
      </c>
      <c r="I130" s="43">
        <v>14.7</v>
      </c>
      <c r="J130" s="43">
        <v>151.80000000000001</v>
      </c>
      <c r="K130" s="44" t="s">
        <v>102</v>
      </c>
      <c r="L130" s="43">
        <v>31.1</v>
      </c>
    </row>
    <row r="131" spans="1:12" ht="15">
      <c r="A131" s="14"/>
      <c r="B131" s="15"/>
      <c r="C131" s="11"/>
      <c r="D131" s="7" t="s">
        <v>29</v>
      </c>
      <c r="E131" s="42" t="s">
        <v>61</v>
      </c>
      <c r="F131" s="43">
        <v>160</v>
      </c>
      <c r="G131" s="43">
        <v>8.8000000000000007</v>
      </c>
      <c r="H131" s="43">
        <v>6.8</v>
      </c>
      <c r="I131" s="43">
        <v>38.299999999999997</v>
      </c>
      <c r="J131" s="43">
        <v>249.3</v>
      </c>
      <c r="K131" s="44" t="s">
        <v>62</v>
      </c>
      <c r="L131" s="43">
        <v>12</v>
      </c>
    </row>
    <row r="132" spans="1:12" ht="15">
      <c r="A132" s="14"/>
      <c r="B132" s="15"/>
      <c r="C132" s="11"/>
      <c r="D132" s="7" t="s">
        <v>30</v>
      </c>
      <c r="E132" s="42" t="s">
        <v>103</v>
      </c>
      <c r="F132" s="43">
        <v>200</v>
      </c>
      <c r="G132" s="43">
        <v>0.3</v>
      </c>
      <c r="H132" s="43">
        <v>0.1</v>
      </c>
      <c r="I132" s="43">
        <v>10.199999999999999</v>
      </c>
      <c r="J132" s="43">
        <v>42.8</v>
      </c>
      <c r="K132" s="44" t="s">
        <v>104</v>
      </c>
      <c r="L132" s="43">
        <v>10</v>
      </c>
    </row>
    <row r="133" spans="1:12" ht="15">
      <c r="A133" s="14"/>
      <c r="B133" s="15"/>
      <c r="C133" s="11"/>
      <c r="D133" s="7" t="s">
        <v>31</v>
      </c>
      <c r="E133" s="42" t="s">
        <v>40</v>
      </c>
      <c r="F133" s="43">
        <v>40</v>
      </c>
      <c r="G133" s="43">
        <v>3</v>
      </c>
      <c r="H133" s="43">
        <v>0.3</v>
      </c>
      <c r="I133" s="43">
        <v>19.7</v>
      </c>
      <c r="J133" s="43">
        <v>93.8</v>
      </c>
      <c r="K133" s="44" t="s">
        <v>41</v>
      </c>
      <c r="L133" s="43">
        <v>2.4</v>
      </c>
    </row>
    <row r="134" spans="1:12" ht="15">
      <c r="A134" s="14"/>
      <c r="B134" s="15"/>
      <c r="C134" s="11"/>
      <c r="D134" s="7" t="s">
        <v>32</v>
      </c>
      <c r="E134" s="42" t="s">
        <v>43</v>
      </c>
      <c r="F134" s="43">
        <v>30</v>
      </c>
      <c r="G134" s="43">
        <v>2</v>
      </c>
      <c r="H134" s="43">
        <v>0.4</v>
      </c>
      <c r="I134" s="43">
        <v>10</v>
      </c>
      <c r="J134" s="43">
        <v>51.2</v>
      </c>
      <c r="K134" s="44" t="s">
        <v>41</v>
      </c>
      <c r="L134" s="43">
        <v>4</v>
      </c>
    </row>
    <row r="135" spans="1:12" ht="15">
      <c r="A135" s="14"/>
      <c r="B135" s="15"/>
      <c r="C135" s="11"/>
      <c r="D135" s="6"/>
      <c r="E135" s="42" t="s">
        <v>116</v>
      </c>
      <c r="F135" s="43">
        <v>30</v>
      </c>
      <c r="G135" s="43">
        <v>1</v>
      </c>
      <c r="H135" s="43">
        <v>0.7</v>
      </c>
      <c r="I135" s="43">
        <v>2.7</v>
      </c>
      <c r="J135" s="43">
        <v>21.2</v>
      </c>
      <c r="K135" s="44" t="s">
        <v>117</v>
      </c>
      <c r="L135" s="43">
        <v>2</v>
      </c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750</v>
      </c>
      <c r="G137" s="19">
        <f t="shared" ref="G137:J137" si="56">SUM(G128:G136)</f>
        <v>41.2</v>
      </c>
      <c r="H137" s="19">
        <f t="shared" si="56"/>
        <v>16.7</v>
      </c>
      <c r="I137" s="19">
        <f t="shared" si="56"/>
        <v>108.00000000000001</v>
      </c>
      <c r="J137" s="19">
        <f t="shared" si="56"/>
        <v>725.8</v>
      </c>
      <c r="K137" s="25"/>
      <c r="L137" s="19">
        <f t="shared" ref="L137" si="57">SUM(L128:L136)</f>
        <v>78.940000000000012</v>
      </c>
    </row>
    <row r="138" spans="1:12" ht="15">
      <c r="A138" s="33">
        <f>A120</f>
        <v>2</v>
      </c>
      <c r="B138" s="33">
        <f>B120</f>
        <v>2</v>
      </c>
      <c r="C138" s="63" t="s">
        <v>4</v>
      </c>
      <c r="D138" s="64"/>
      <c r="E138" s="31"/>
      <c r="F138" s="32">
        <f>F127+F137</f>
        <v>750</v>
      </c>
      <c r="G138" s="32">
        <f t="shared" ref="G138" si="58">G127+G137</f>
        <v>41.2</v>
      </c>
      <c r="H138" s="32">
        <f t="shared" ref="H138" si="59">H127+H137</f>
        <v>16.7</v>
      </c>
      <c r="I138" s="32">
        <f t="shared" ref="I138" si="60">I127+I137</f>
        <v>108.00000000000001</v>
      </c>
      <c r="J138" s="32">
        <f t="shared" ref="J138:L138" si="61">J127+J137</f>
        <v>725.8</v>
      </c>
      <c r="K138" s="32"/>
      <c r="L138" s="32">
        <f t="shared" si="61"/>
        <v>78.940000000000012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 t="s">
        <v>30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 t="s">
        <v>23</v>
      </c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62">SUM(G139:G145)</f>
        <v>0</v>
      </c>
      <c r="H146" s="19">
        <f t="shared" si="62"/>
        <v>0</v>
      </c>
      <c r="I146" s="19">
        <f t="shared" si="62"/>
        <v>0</v>
      </c>
      <c r="J146" s="19">
        <f t="shared" si="62"/>
        <v>0</v>
      </c>
      <c r="K146" s="25"/>
      <c r="L146" s="19">
        <f t="shared" ref="L146" si="63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 t="s">
        <v>47</v>
      </c>
      <c r="F148" s="43">
        <v>200</v>
      </c>
      <c r="G148" s="43">
        <v>4.8</v>
      </c>
      <c r="H148" s="43">
        <v>2.2000000000000002</v>
      </c>
      <c r="I148" s="43">
        <v>15.5</v>
      </c>
      <c r="J148" s="43">
        <v>100.9</v>
      </c>
      <c r="K148" s="44" t="s">
        <v>93</v>
      </c>
      <c r="L148" s="43">
        <v>12.32</v>
      </c>
    </row>
    <row r="149" spans="1:12" ht="15">
      <c r="A149" s="23"/>
      <c r="B149" s="15"/>
      <c r="C149" s="11"/>
      <c r="D149" s="7" t="s">
        <v>28</v>
      </c>
      <c r="E149" s="42" t="s">
        <v>85</v>
      </c>
      <c r="F149" s="43">
        <v>200</v>
      </c>
      <c r="G149" s="43">
        <v>27.2</v>
      </c>
      <c r="H149" s="43">
        <v>8.1</v>
      </c>
      <c r="I149" s="43">
        <v>33.200000000000003</v>
      </c>
      <c r="J149" s="43">
        <v>314.60000000000002</v>
      </c>
      <c r="K149" s="44" t="s">
        <v>86</v>
      </c>
      <c r="L149" s="43">
        <v>26.72</v>
      </c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 t="s">
        <v>106</v>
      </c>
      <c r="F151" s="43">
        <v>200</v>
      </c>
      <c r="G151" s="43">
        <v>0.5</v>
      </c>
      <c r="H151" s="43">
        <v>0.2</v>
      </c>
      <c r="I151" s="43">
        <v>19.399999999999999</v>
      </c>
      <c r="J151" s="43">
        <v>81.3</v>
      </c>
      <c r="K151" s="44" t="s">
        <v>107</v>
      </c>
      <c r="L151" s="43">
        <v>8.5</v>
      </c>
    </row>
    <row r="152" spans="1:12" ht="15">
      <c r="A152" s="23"/>
      <c r="B152" s="15"/>
      <c r="C152" s="11"/>
      <c r="D152" s="7" t="s">
        <v>31</v>
      </c>
      <c r="E152" s="42" t="s">
        <v>40</v>
      </c>
      <c r="F152" s="43">
        <v>30</v>
      </c>
      <c r="G152" s="43">
        <v>2.2799999999999998</v>
      </c>
      <c r="H152" s="43">
        <v>0.24</v>
      </c>
      <c r="I152" s="43">
        <v>14.76</v>
      </c>
      <c r="J152" s="43">
        <v>70.3</v>
      </c>
      <c r="K152" s="44" t="s">
        <v>41</v>
      </c>
      <c r="L152" s="43">
        <v>2.4</v>
      </c>
    </row>
    <row r="153" spans="1:12" ht="15">
      <c r="A153" s="23"/>
      <c r="B153" s="15"/>
      <c r="C153" s="11"/>
      <c r="D153" s="7" t="s">
        <v>32</v>
      </c>
      <c r="E153" s="42" t="s">
        <v>43</v>
      </c>
      <c r="F153" s="43">
        <v>30</v>
      </c>
      <c r="G153" s="43">
        <v>1.98</v>
      </c>
      <c r="H153" s="43">
        <v>0.36</v>
      </c>
      <c r="I153" s="43">
        <v>10.199999999999999</v>
      </c>
      <c r="J153" s="43">
        <v>51.2</v>
      </c>
      <c r="K153" s="44" t="s">
        <v>41</v>
      </c>
      <c r="L153" s="43">
        <v>4</v>
      </c>
    </row>
    <row r="154" spans="1:12" ht="15">
      <c r="A154" s="23"/>
      <c r="B154" s="15"/>
      <c r="C154" s="11"/>
      <c r="D154" s="6"/>
      <c r="E154" s="42" t="s">
        <v>60</v>
      </c>
      <c r="F154" s="43">
        <v>100</v>
      </c>
      <c r="G154" s="43">
        <v>0.9</v>
      </c>
      <c r="H154" s="43">
        <v>0.2</v>
      </c>
      <c r="I154" s="43">
        <v>8.1</v>
      </c>
      <c r="J154" s="43">
        <v>37.799999999999997</v>
      </c>
      <c r="K154" s="44" t="s">
        <v>41</v>
      </c>
      <c r="L154" s="43">
        <v>22.2</v>
      </c>
    </row>
    <row r="155" spans="1:12" ht="15">
      <c r="A155" s="23"/>
      <c r="B155" s="15"/>
      <c r="C155" s="11"/>
      <c r="D155" s="6"/>
      <c r="E155" s="42" t="s">
        <v>76</v>
      </c>
      <c r="F155" s="43">
        <v>40</v>
      </c>
      <c r="G155" s="43">
        <v>9.3000000000000007</v>
      </c>
      <c r="H155" s="43">
        <v>11.8</v>
      </c>
      <c r="I155" s="43">
        <v>0</v>
      </c>
      <c r="J155" s="43">
        <v>143.30000000000001</v>
      </c>
      <c r="K155" s="44" t="s">
        <v>77</v>
      </c>
      <c r="L155" s="43">
        <v>2.8</v>
      </c>
    </row>
    <row r="156" spans="1:12" ht="15">
      <c r="A156" s="23"/>
      <c r="B156" s="15"/>
      <c r="C156" s="11"/>
      <c r="D156" s="6" t="s">
        <v>51</v>
      </c>
      <c r="E156" s="42"/>
      <c r="F156" s="43"/>
      <c r="G156" s="43"/>
      <c r="H156" s="43"/>
      <c r="I156" s="43"/>
      <c r="J156" s="43"/>
      <c r="K156" s="44"/>
      <c r="L156" s="43"/>
    </row>
    <row r="157" spans="1:12" ht="15">
      <c r="A157" s="24"/>
      <c r="B157" s="17"/>
      <c r="C157" s="8"/>
      <c r="D157" s="18" t="s">
        <v>33</v>
      </c>
      <c r="E157" s="9"/>
      <c r="F157" s="19">
        <f>SUM(F147:F156)</f>
        <v>800</v>
      </c>
      <c r="G157" s="19">
        <f t="shared" ref="G157:J157" si="64">SUM(G147:G156)</f>
        <v>46.959999999999994</v>
      </c>
      <c r="H157" s="19">
        <f t="shared" si="64"/>
        <v>23.1</v>
      </c>
      <c r="I157" s="19">
        <f t="shared" si="64"/>
        <v>101.16</v>
      </c>
      <c r="J157" s="19">
        <f t="shared" si="64"/>
        <v>799.40000000000009</v>
      </c>
      <c r="K157" s="25"/>
      <c r="L157" s="19">
        <f t="shared" ref="L157" si="65">SUM(L147:L156)</f>
        <v>78.94</v>
      </c>
    </row>
    <row r="158" spans="1:12" ht="15.75" thickBot="1">
      <c r="A158" s="29">
        <f>A139</f>
        <v>2</v>
      </c>
      <c r="B158" s="30">
        <f>B139</f>
        <v>3</v>
      </c>
      <c r="C158" s="63" t="s">
        <v>4</v>
      </c>
      <c r="D158" s="64"/>
      <c r="E158" s="31"/>
      <c r="F158" s="32">
        <f>F146+F157</f>
        <v>800</v>
      </c>
      <c r="G158" s="32">
        <f t="shared" ref="G158" si="66">G146+G157</f>
        <v>46.959999999999994</v>
      </c>
      <c r="H158" s="32">
        <f t="shared" ref="H158" si="67">H146+H157</f>
        <v>23.1</v>
      </c>
      <c r="I158" s="32">
        <f t="shared" ref="I158" si="68">I146+I157</f>
        <v>101.16</v>
      </c>
      <c r="J158" s="32">
        <f t="shared" ref="J158:L158" si="69">J146+J157</f>
        <v>799.40000000000009</v>
      </c>
      <c r="K158" s="32"/>
      <c r="L158" s="32">
        <f t="shared" si="69"/>
        <v>78.94</v>
      </c>
    </row>
    <row r="159" spans="1:12" ht="15">
      <c r="A159" s="20">
        <v>2</v>
      </c>
      <c r="B159" s="21">
        <v>4</v>
      </c>
      <c r="C159" s="22" t="s">
        <v>20</v>
      </c>
      <c r="D159" s="5" t="s">
        <v>21</v>
      </c>
      <c r="E159" s="39"/>
      <c r="F159" s="40"/>
      <c r="G159" s="40"/>
      <c r="H159" s="40"/>
      <c r="I159" s="40"/>
      <c r="J159" s="40"/>
      <c r="K159" s="41"/>
      <c r="L159" s="40"/>
    </row>
    <row r="160" spans="1:12" ht="15">
      <c r="A160" s="23"/>
      <c r="B160" s="15"/>
      <c r="C160" s="11"/>
      <c r="D160" s="6"/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22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23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7" t="s">
        <v>24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 t="s">
        <v>23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3"/>
      <c r="B165" s="15"/>
      <c r="C165" s="11"/>
      <c r="D165" s="6"/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4"/>
      <c r="B166" s="17"/>
      <c r="C166" s="8"/>
      <c r="D166" s="18" t="s">
        <v>33</v>
      </c>
      <c r="E166" s="9"/>
      <c r="F166" s="19">
        <f>SUM(F159:F165)</f>
        <v>0</v>
      </c>
      <c r="G166" s="19">
        <f t="shared" ref="G166:J166" si="70">SUM(G159:G165)</f>
        <v>0</v>
      </c>
      <c r="H166" s="19">
        <f t="shared" si="70"/>
        <v>0</v>
      </c>
      <c r="I166" s="19">
        <f t="shared" si="70"/>
        <v>0</v>
      </c>
      <c r="J166" s="19">
        <f t="shared" si="70"/>
        <v>0</v>
      </c>
      <c r="K166" s="25"/>
      <c r="L166" s="19">
        <f t="shared" ref="L166" si="71">SUM(L159:L165)</f>
        <v>0</v>
      </c>
    </row>
    <row r="167" spans="1:12" ht="15">
      <c r="A167" s="26">
        <f>A159</f>
        <v>2</v>
      </c>
      <c r="B167" s="13">
        <f>B159</f>
        <v>4</v>
      </c>
      <c r="C167" s="10" t="s">
        <v>25</v>
      </c>
      <c r="D167" s="7" t="s">
        <v>26</v>
      </c>
      <c r="E167" s="42" t="s">
        <v>64</v>
      </c>
      <c r="F167" s="43">
        <v>60</v>
      </c>
      <c r="G167" s="43">
        <v>1.1000000000000001</v>
      </c>
      <c r="H167" s="43">
        <v>3.2</v>
      </c>
      <c r="I167" s="43">
        <v>10</v>
      </c>
      <c r="J167" s="43">
        <v>73.400000000000006</v>
      </c>
      <c r="K167" s="44" t="s">
        <v>65</v>
      </c>
      <c r="L167" s="43">
        <v>13</v>
      </c>
    </row>
    <row r="168" spans="1:12" ht="15">
      <c r="A168" s="23"/>
      <c r="B168" s="15"/>
      <c r="C168" s="11"/>
      <c r="D168" s="7" t="s">
        <v>27</v>
      </c>
      <c r="E168" s="42" t="s">
        <v>56</v>
      </c>
      <c r="F168" s="43">
        <v>200</v>
      </c>
      <c r="G168" s="43">
        <v>4.7</v>
      </c>
      <c r="H168" s="43">
        <v>5.7</v>
      </c>
      <c r="I168" s="43">
        <v>10.1</v>
      </c>
      <c r="J168" s="43">
        <v>110.4</v>
      </c>
      <c r="K168" s="44" t="s">
        <v>57</v>
      </c>
      <c r="L168" s="43">
        <v>13.34</v>
      </c>
    </row>
    <row r="169" spans="1:12" ht="15">
      <c r="A169" s="23"/>
      <c r="B169" s="15"/>
      <c r="C169" s="11"/>
      <c r="D169" s="7" t="s">
        <v>28</v>
      </c>
      <c r="E169" s="42" t="s">
        <v>108</v>
      </c>
      <c r="F169" s="43">
        <v>90</v>
      </c>
      <c r="G169" s="43">
        <v>17.100000000000001</v>
      </c>
      <c r="H169" s="43">
        <v>19.8</v>
      </c>
      <c r="I169" s="43">
        <v>5</v>
      </c>
      <c r="J169" s="43">
        <v>266.10000000000002</v>
      </c>
      <c r="K169" s="44" t="s">
        <v>67</v>
      </c>
      <c r="L169" s="43">
        <v>27</v>
      </c>
    </row>
    <row r="170" spans="1:12" ht="15">
      <c r="A170" s="23"/>
      <c r="B170" s="15"/>
      <c r="C170" s="11"/>
      <c r="D170" s="7" t="s">
        <v>29</v>
      </c>
      <c r="E170" s="42" t="s">
        <v>45</v>
      </c>
      <c r="F170" s="43">
        <v>160</v>
      </c>
      <c r="G170" s="43">
        <v>3.3</v>
      </c>
      <c r="H170" s="43">
        <v>5.7</v>
      </c>
      <c r="I170" s="43">
        <v>21.1</v>
      </c>
      <c r="J170" s="43">
        <v>148.6</v>
      </c>
      <c r="K170" s="44" t="s">
        <v>46</v>
      </c>
      <c r="L170" s="43">
        <v>8</v>
      </c>
    </row>
    <row r="171" spans="1:12" ht="15">
      <c r="A171" s="23"/>
      <c r="B171" s="15"/>
      <c r="C171" s="11"/>
      <c r="D171" s="7" t="s">
        <v>30</v>
      </c>
      <c r="E171" s="42" t="s">
        <v>109</v>
      </c>
      <c r="F171" s="43">
        <v>150</v>
      </c>
      <c r="G171" s="43">
        <v>0.8</v>
      </c>
      <c r="H171" s="43">
        <v>0.2</v>
      </c>
      <c r="I171" s="43">
        <v>15.2</v>
      </c>
      <c r="J171" s="43">
        <v>65</v>
      </c>
      <c r="K171" s="44" t="s">
        <v>41</v>
      </c>
      <c r="L171" s="43">
        <v>11.2</v>
      </c>
    </row>
    <row r="172" spans="1:12" ht="15">
      <c r="A172" s="23"/>
      <c r="B172" s="15"/>
      <c r="C172" s="11"/>
      <c r="D172" s="7" t="s">
        <v>31</v>
      </c>
      <c r="E172" s="42" t="s">
        <v>40</v>
      </c>
      <c r="F172" s="43">
        <v>30</v>
      </c>
      <c r="G172" s="43">
        <v>2.2799999999999998</v>
      </c>
      <c r="H172" s="43">
        <v>0.24</v>
      </c>
      <c r="I172" s="43">
        <v>14.76</v>
      </c>
      <c r="J172" s="43">
        <v>70.3</v>
      </c>
      <c r="K172" s="44" t="s">
        <v>41</v>
      </c>
      <c r="L172" s="43">
        <v>2.4</v>
      </c>
    </row>
    <row r="173" spans="1:12" ht="15">
      <c r="A173" s="23"/>
      <c r="B173" s="15"/>
      <c r="C173" s="11"/>
      <c r="D173" s="7" t="s">
        <v>32</v>
      </c>
      <c r="E173" s="42" t="s">
        <v>43</v>
      </c>
      <c r="F173" s="43">
        <v>40</v>
      </c>
      <c r="G173" s="43">
        <v>2.6</v>
      </c>
      <c r="H173" s="43">
        <v>0.5</v>
      </c>
      <c r="I173" s="43">
        <v>13.4</v>
      </c>
      <c r="J173" s="43">
        <v>68.3</v>
      </c>
      <c r="K173" s="44" t="s">
        <v>41</v>
      </c>
      <c r="L173" s="43">
        <v>4</v>
      </c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>
      <c r="A176" s="24"/>
      <c r="B176" s="17"/>
      <c r="C176" s="8"/>
      <c r="D176" s="18" t="s">
        <v>33</v>
      </c>
      <c r="E176" s="9"/>
      <c r="F176" s="19">
        <f>SUM(F167:F175)</f>
        <v>730</v>
      </c>
      <c r="G176" s="19">
        <f t="shared" ref="G176:J176" si="72">SUM(G167:G175)</f>
        <v>31.880000000000006</v>
      </c>
      <c r="H176" s="19">
        <f t="shared" si="72"/>
        <v>35.340000000000011</v>
      </c>
      <c r="I176" s="19">
        <f t="shared" si="72"/>
        <v>89.560000000000016</v>
      </c>
      <c r="J176" s="19">
        <f t="shared" si="72"/>
        <v>802.09999999999991</v>
      </c>
      <c r="K176" s="25"/>
      <c r="L176" s="19">
        <f t="shared" ref="L176" si="73">SUM(L167:L175)</f>
        <v>78.940000000000012</v>
      </c>
    </row>
    <row r="177" spans="1:12" ht="15.75" thickBot="1">
      <c r="A177" s="29">
        <f>A159</f>
        <v>2</v>
      </c>
      <c r="B177" s="30">
        <f>B159</f>
        <v>4</v>
      </c>
      <c r="C177" s="63" t="s">
        <v>4</v>
      </c>
      <c r="D177" s="64"/>
      <c r="E177" s="31"/>
      <c r="F177" s="32">
        <f>F166+F176</f>
        <v>730</v>
      </c>
      <c r="G177" s="32">
        <f t="shared" ref="G177" si="74">G166+G176</f>
        <v>31.880000000000006</v>
      </c>
      <c r="H177" s="32">
        <f t="shared" ref="H177" si="75">H166+H176</f>
        <v>35.340000000000011</v>
      </c>
      <c r="I177" s="32">
        <f t="shared" ref="I177" si="76">I166+I176</f>
        <v>89.560000000000016</v>
      </c>
      <c r="J177" s="32">
        <f t="shared" ref="J177:L177" si="77">J166+J176</f>
        <v>802.09999999999991</v>
      </c>
      <c r="K177" s="32"/>
      <c r="L177" s="32">
        <f t="shared" si="77"/>
        <v>78.940000000000012</v>
      </c>
    </row>
    <row r="178" spans="1:12" ht="15">
      <c r="A178" s="20">
        <v>2</v>
      </c>
      <c r="B178" s="21">
        <v>5</v>
      </c>
      <c r="C178" s="22" t="s">
        <v>20</v>
      </c>
      <c r="D178" s="5" t="s">
        <v>21</v>
      </c>
      <c r="E178" s="39"/>
      <c r="F178" s="40"/>
      <c r="G178" s="40"/>
      <c r="H178" s="40"/>
      <c r="I178" s="40"/>
      <c r="J178" s="40"/>
      <c r="K178" s="41"/>
      <c r="L178" s="40"/>
    </row>
    <row r="179" spans="1:12" ht="15">
      <c r="A179" s="23"/>
      <c r="B179" s="15"/>
      <c r="C179" s="11"/>
      <c r="D179" s="6"/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22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7" t="s">
        <v>24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 t="s">
        <v>23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.75" customHeight="1">
      <c r="A185" s="24"/>
      <c r="B185" s="17"/>
      <c r="C185" s="8"/>
      <c r="D185" s="18" t="s">
        <v>33</v>
      </c>
      <c r="E185" s="9"/>
      <c r="F185" s="19">
        <f>SUM(F178:F184)</f>
        <v>0</v>
      </c>
      <c r="G185" s="19"/>
      <c r="H185" s="19">
        <f t="shared" ref="H185:J185" si="78">SUM(H178:H184)</f>
        <v>0</v>
      </c>
      <c r="I185" s="19">
        <f t="shared" si="78"/>
        <v>0</v>
      </c>
      <c r="J185" s="19">
        <f t="shared" si="78"/>
        <v>0</v>
      </c>
      <c r="K185" s="25"/>
      <c r="L185" s="19">
        <f t="shared" ref="L185" si="79">SUM(L178:L184)</f>
        <v>0</v>
      </c>
    </row>
    <row r="186" spans="1:12" ht="15">
      <c r="A186" s="26">
        <f>A178</f>
        <v>2</v>
      </c>
      <c r="B186" s="13">
        <f>B178</f>
        <v>5</v>
      </c>
      <c r="C186" s="10" t="s">
        <v>25</v>
      </c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27</v>
      </c>
      <c r="E187" s="42" t="s">
        <v>110</v>
      </c>
      <c r="F187" s="43">
        <v>200</v>
      </c>
      <c r="G187" s="43">
        <v>5</v>
      </c>
      <c r="H187" s="43">
        <v>5.8</v>
      </c>
      <c r="I187" s="43">
        <v>11.3</v>
      </c>
      <c r="J187" s="43">
        <v>116.9</v>
      </c>
      <c r="K187" s="44" t="s">
        <v>111</v>
      </c>
      <c r="L187" s="43">
        <v>20.14</v>
      </c>
    </row>
    <row r="188" spans="1:12" ht="15">
      <c r="A188" s="23"/>
      <c r="B188" s="15"/>
      <c r="C188" s="11"/>
      <c r="D188" s="7" t="s">
        <v>28</v>
      </c>
      <c r="E188" s="53" t="s">
        <v>123</v>
      </c>
      <c r="F188" s="54">
        <v>90</v>
      </c>
      <c r="G188" s="54">
        <v>16.399999999999999</v>
      </c>
      <c r="H188" s="54">
        <v>15.7</v>
      </c>
      <c r="I188" s="54">
        <v>14.8</v>
      </c>
      <c r="J188" s="54">
        <v>265.7</v>
      </c>
      <c r="K188" s="55" t="s">
        <v>91</v>
      </c>
      <c r="L188" s="54">
        <v>25.43</v>
      </c>
    </row>
    <row r="189" spans="1:12" ht="15">
      <c r="A189" s="23"/>
      <c r="B189" s="15"/>
      <c r="C189" s="11"/>
      <c r="D189" s="7" t="s">
        <v>29</v>
      </c>
      <c r="E189" s="42" t="s">
        <v>112</v>
      </c>
      <c r="F189" s="43">
        <v>160</v>
      </c>
      <c r="G189" s="43">
        <v>5.7</v>
      </c>
      <c r="H189" s="43">
        <v>5.2</v>
      </c>
      <c r="I189" s="43">
        <v>35</v>
      </c>
      <c r="J189" s="43">
        <v>209.9</v>
      </c>
      <c r="K189" s="44" t="s">
        <v>113</v>
      </c>
      <c r="L189" s="43">
        <v>9.5</v>
      </c>
    </row>
    <row r="190" spans="1:12" ht="15">
      <c r="A190" s="23"/>
      <c r="B190" s="15"/>
      <c r="C190" s="11"/>
      <c r="D190" s="7" t="s">
        <v>30</v>
      </c>
      <c r="E190" s="42" t="s">
        <v>55</v>
      </c>
      <c r="F190" s="43">
        <v>200</v>
      </c>
      <c r="G190" s="43">
        <v>0.5</v>
      </c>
      <c r="H190" s="43">
        <v>0</v>
      </c>
      <c r="I190" s="43">
        <v>19.8</v>
      </c>
      <c r="J190" s="43">
        <v>81</v>
      </c>
      <c r="K190" s="44" t="s">
        <v>114</v>
      </c>
      <c r="L190" s="43">
        <v>14.37</v>
      </c>
    </row>
    <row r="191" spans="1:12" ht="1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7" t="s">
        <v>32</v>
      </c>
      <c r="E192" s="42" t="s">
        <v>43</v>
      </c>
      <c r="F192" s="43">
        <v>70</v>
      </c>
      <c r="G192" s="43">
        <v>4.5999999999999996</v>
      </c>
      <c r="H192" s="43">
        <v>0.8</v>
      </c>
      <c r="I192" s="43">
        <v>23.4</v>
      </c>
      <c r="J192" s="43">
        <v>119.6</v>
      </c>
      <c r="K192" s="44" t="s">
        <v>41</v>
      </c>
      <c r="L192" s="43">
        <v>7.5</v>
      </c>
    </row>
    <row r="193" spans="1:12" ht="15">
      <c r="A193" s="23"/>
      <c r="B193" s="15"/>
      <c r="C193" s="11"/>
      <c r="D193" s="6"/>
      <c r="E193" s="42" t="s">
        <v>116</v>
      </c>
      <c r="F193" s="43">
        <v>30</v>
      </c>
      <c r="G193" s="43">
        <v>1</v>
      </c>
      <c r="H193" s="43">
        <v>0.7</v>
      </c>
      <c r="I193" s="43">
        <v>2.7</v>
      </c>
      <c r="J193" s="43">
        <v>21.2</v>
      </c>
      <c r="K193" s="44" t="s">
        <v>117</v>
      </c>
      <c r="L193" s="43">
        <v>2</v>
      </c>
    </row>
    <row r="194" spans="1:12" ht="1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>
      <c r="A195" s="24"/>
      <c r="B195" s="17"/>
      <c r="C195" s="8"/>
      <c r="D195" s="18" t="s">
        <v>33</v>
      </c>
      <c r="E195" s="9"/>
      <c r="F195" s="19">
        <f>SUM(F186:F194)</f>
        <v>750</v>
      </c>
      <c r="G195" s="19">
        <f t="shared" ref="G195:J195" si="80">SUM(G186:G194)</f>
        <v>33.199999999999996</v>
      </c>
      <c r="H195" s="19">
        <f t="shared" si="80"/>
        <v>28.2</v>
      </c>
      <c r="I195" s="19">
        <f t="shared" si="80"/>
        <v>107.00000000000001</v>
      </c>
      <c r="J195" s="19">
        <f t="shared" si="80"/>
        <v>814.30000000000007</v>
      </c>
      <c r="K195" s="25"/>
      <c r="L195" s="19">
        <f t="shared" ref="L195" si="81">SUM(L186:L194)</f>
        <v>78.94</v>
      </c>
    </row>
    <row r="196" spans="1:12" ht="15">
      <c r="A196" s="29">
        <f>A178</f>
        <v>2</v>
      </c>
      <c r="B196" s="30">
        <f>B178</f>
        <v>5</v>
      </c>
      <c r="C196" s="63" t="s">
        <v>4</v>
      </c>
      <c r="D196" s="64"/>
      <c r="E196" s="31"/>
      <c r="F196" s="32">
        <f>F185+F195</f>
        <v>750</v>
      </c>
      <c r="G196" s="32">
        <f t="shared" ref="G196" si="82">G185+G195</f>
        <v>33.199999999999996</v>
      </c>
      <c r="H196" s="32">
        <f t="shared" ref="H196" si="83">H185+H195</f>
        <v>28.2</v>
      </c>
      <c r="I196" s="32">
        <f t="shared" ref="I196" si="84">I185+I195</f>
        <v>107.00000000000001</v>
      </c>
      <c r="J196" s="32">
        <f t="shared" ref="J196:L196" si="85">J185+J195</f>
        <v>814.30000000000007</v>
      </c>
      <c r="K196" s="32"/>
      <c r="L196" s="32">
        <f t="shared" si="85"/>
        <v>78.94</v>
      </c>
    </row>
    <row r="197" spans="1:12">
      <c r="A197" s="27"/>
      <c r="B197" s="28"/>
      <c r="C197" s="65" t="s">
        <v>5</v>
      </c>
      <c r="D197" s="65"/>
      <c r="E197" s="65"/>
      <c r="F197" s="34">
        <f>(F24+F43+F62+F81+F100+F119+F138+F158+F177+F196)/(IF(F24=0,0,1)+IF(F43=0,0,1)+IF(F62=0,0,1)+IF(F81=0,0,1)+IF(F100=0,0,1)+IF(F119=0,0,1)+IF(F138=0,0,1)+IF(F158=0,0,1)+IF(F177=0,0,1)+IF(F196=0,0,1))</f>
        <v>774</v>
      </c>
      <c r="G197" s="34">
        <f>(G24+G43+G62+G81+G100+G119+G138+G158+G177+G196)/(IF(G24=0,0,1)+IF(G43=0,0,1)+IF(G62=0,0,1)+IF(G81=0,0,1)+IF(G100=0,0,1)+IF(G119=0,0,1)+IF(G138=0,0,1)+IF(G158=0,0,1)+IF(G177=0,0,1)+IF(G196=0,0,1))</f>
        <v>37.991</v>
      </c>
      <c r="H197" s="34">
        <f>(H24+H43+H62+H81+H100+H119+H138+H158+H177+H196)/(IF(H24=0,0,1)+IF(H43=0,0,1)+IF(H62=0,0,1)+IF(H81=0,0,1)+IF(H100=0,0,1)+IF(H119=0,0,1)+IF(H138=0,0,1)+IF(H158=0,0,1)+IF(H177=0,0,1)+IF(H196=0,0,1))</f>
        <v>29.561</v>
      </c>
      <c r="I197" s="34">
        <f>(I24+I43+I62+I81+I100+I119+I138+I158+I177+I196)/(IF(I24=0,0,1)+IF(I43=0,0,1)+IF(I62=0,0,1)+IF(I81=0,0,1)+IF(I100=0,0,1)+IF(I119=0,0,1)+IF(I138=0,0,1)+IF(I158=0,0,1)+IF(I177=0,0,1)+IF(I196=0,0,1))</f>
        <v>104.18800000000002</v>
      </c>
      <c r="J197" s="34">
        <f>(J24+J43+J62+J81+J100+J119+J138+J158+J177+J196)/(IF(J24=0,0,1)+IF(J43=0,0,1)+IF(J62=0,0,1)+IF(J81=0,0,1)+IF(J100=0,0,1)+IF(J119=0,0,1)+IF(J138=0,0,1)+IF(J158=0,0,1)+IF(J177=0,0,1)+IF(J196=0,0,1))</f>
        <v>832.1</v>
      </c>
      <c r="K197" s="34"/>
      <c r="L197" s="34">
        <f>(L24+L43+L62+L81+L100+L119+L138+L158+L177+L196)/(IF(L24=0,0,1)+IF(L43=0,0,1)+IF(L62=0,0,1)+IF(L81=0,0,1)+IF(L100=0,0,1)+IF(L119=0,0,1)+IF(L138=0,0,1)+IF(L158=0,0,1)+IF(L177=0,0,1)+IF(L196=0,0,1))</f>
        <v>78.940000000000012</v>
      </c>
    </row>
  </sheetData>
  <mergeCells count="14">
    <mergeCell ref="C81:D81"/>
    <mergeCell ref="C100:D100"/>
    <mergeCell ref="C24:D24"/>
    <mergeCell ref="C197:E197"/>
    <mergeCell ref="C196:D196"/>
    <mergeCell ref="C119:D119"/>
    <mergeCell ref="C138:D138"/>
    <mergeCell ref="C158:D158"/>
    <mergeCell ref="C177:D177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2023-10-18T08:22:10Z</cp:lastPrinted>
  <dcterms:created xsi:type="dcterms:W3CDTF">2022-05-16T14:23:56Z</dcterms:created>
  <dcterms:modified xsi:type="dcterms:W3CDTF">2026-09-01T04:00:37Z</dcterms:modified>
</cp:coreProperties>
</file>